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105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工事費内訳書!$A$1:$G$178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工事費内訳書!$G$178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工事費内訳書!$I$178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78"/>
  <c r="G177"/>
  <c r="G175"/>
  <c r="G174"/>
  <c r="G173"/>
  <c r="G170"/>
  <c r="G168"/>
  <c r="G167"/>
  <c r="G165"/>
  <c r="G164"/>
  <c r="G163"/>
  <c r="G159"/>
  <c r="G154"/>
  <c r="G153"/>
  <c r="G118"/>
  <c r="G115"/>
  <c r="G107"/>
  <c r="G106"/>
  <c r="G104"/>
  <c r="G97"/>
  <c r="G88"/>
  <c r="G85"/>
  <c r="G62"/>
  <c r="G51"/>
  <c r="G44"/>
  <c r="G43"/>
  <c r="G34"/>
  <c r="G30"/>
  <c r="G21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<sst xmlns="http://schemas.openxmlformats.org/spreadsheetml/2006/main">
  <si>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</si>
  <si>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</si>
  <si>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</si>
  <si>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</si>
  <si>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</si>
  <si>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経営体　芳崎　１－５工事（着手日指定型）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</si>
  <si>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</si>
  <si>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</si>
  <si>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</si>
  <si>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</si>
  <si>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</si>
  <si>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</si>
  <si>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</si>
  <si>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</si>
  <si>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</si>
  <si>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</si>
  <si>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</si>
  <si>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表土扱い（ほ場整備工）（標準区画0.3ha未満）
_x000d_はぎ取り戻し(表土はぎ+戻し+整地)</t>
  </si>
  <si>
    <t>ha</t>
  </si>
  <si>
    <t>基盤造成・畦畔築立（標準区画0.3ha未満）
_x000d_基盤切盛+畦畔築立+基盤整地</t>
  </si>
  <si>
    <t>表土扱い（ﾊﾞｯｸﾎｳ施工）
_x000d_ほ場12</t>
  </si>
  <si>
    <t>基盤造成・畦畔築立（ﾊﾞｯｸﾎｳ施工）
_x000d_ほ場12</t>
  </si>
  <si>
    <t>田面耕起
_x000d_</t>
  </si>
  <si>
    <t>雑物除去（ほ場整備工）
_x000d_</t>
  </si>
  <si>
    <t>進入路工
_x000d_</t>
  </si>
  <si>
    <t>進入路工
_x000d_1型 H=0.3m</t>
  </si>
  <si>
    <t>箇所</t>
  </si>
  <si>
    <t>進入路工
_x000d_1型 H=0.4m</t>
  </si>
  <si>
    <t>進入路工
_x000d_1型 H=0.5m</t>
  </si>
  <si>
    <t>進入路工
_x000d_1型 H=0.6m</t>
  </si>
  <si>
    <t>進入路工
_x000d_1型 H=0.7m</t>
  </si>
  <si>
    <t>進入路工
_x000d_1型 H=0.8m</t>
  </si>
  <si>
    <t>進入路工
_x000d_1型 H=1.0m</t>
  </si>
  <si>
    <t>進入路暗渠工
_x000d_BF-700</t>
  </si>
  <si>
    <t>排水口工
_x000d_</t>
  </si>
  <si>
    <t>排水堰設置工
_x000d_</t>
  </si>
  <si>
    <t>排水管設置工
_x000d_VUφ200</t>
  </si>
  <si>
    <t>ｍ</t>
  </si>
  <si>
    <t>排水管設置工
_x000d_VPφ200</t>
  </si>
  <si>
    <t>構造物取壊し工
_x000d_</t>
  </si>
  <si>
    <t>コンクリート構造物取壊し
_x000d_無筋</t>
  </si>
  <si>
    <t>m3</t>
  </si>
  <si>
    <t>殻運搬・処理
_x000d_コンクリート殻（無筋）</t>
  </si>
  <si>
    <t>コンクリート構造物取壊し
_x000d_鉄筋</t>
  </si>
  <si>
    <t>殻運搬・処理
_x000d_コンクリート殻（鉄筋）</t>
  </si>
  <si>
    <t>舗装版破砕
_x000d_アスファルト舗装</t>
  </si>
  <si>
    <t>㎡</t>
  </si>
  <si>
    <t>殻運搬・処理
_x000d_アスファルト殻</t>
  </si>
  <si>
    <t>仮設給水管撤去
_x000d_硬質塩化ビニル管φ50</t>
  </si>
  <si>
    <t>産業廃棄物運搬・処分
_x000d_廃プラスチック</t>
  </si>
  <si>
    <t>ton</t>
  </si>
  <si>
    <t>用水路工（管水路）
_x000d_</t>
  </si>
  <si>
    <t>管水路工
_x000d_作業土工</t>
  </si>
  <si>
    <t>床掘り
_x000d_</t>
  </si>
  <si>
    <t>基面整正
_x000d_</t>
  </si>
  <si>
    <t>パイプライン基礎
_x000d_砂基礎①＋②</t>
  </si>
  <si>
    <t>埋戻し
_x000d_埋戻し①＋②（流用土）</t>
  </si>
  <si>
    <t>埋戻し
_x000d_埋戻し③＋④（流用土）</t>
  </si>
  <si>
    <t>埋設表示テープ
_x000d_</t>
  </si>
  <si>
    <t>管水路工
_x000d_撤去・復旧工</t>
  </si>
  <si>
    <t>基礎砕石
_x000d_RC-40</t>
  </si>
  <si>
    <t>型枠
_x000d_</t>
  </si>
  <si>
    <t>コンクリート
_x000d_18-8-40(高炉B) W/C60%</t>
  </si>
  <si>
    <t>舗装版切断
_x000d_アスファルト舗装</t>
  </si>
  <si>
    <t>アスファルト舗装工
_x000d_t=40</t>
  </si>
  <si>
    <t>路盤工
_x000d_RC-40</t>
  </si>
  <si>
    <t>管水路工
_x000d_管体工</t>
  </si>
  <si>
    <t>硬質ポリ塩化ビニル管
_x000d_VU(RR),200mm</t>
  </si>
  <si>
    <t>硬質ポリ塩化ビニル管
_x000d_VU(RR),150mm</t>
  </si>
  <si>
    <t>硬質ポリ塩化ビニル管
_x000d_VU(RR),100mm</t>
  </si>
  <si>
    <t>鋳鉄製メカ型 曲管(SR付）
_x000d_φ200×90°</t>
  </si>
  <si>
    <t>個</t>
  </si>
  <si>
    <t>鋳鉄製メカ型 曲管(SR付）
_x000d_φ150×90°</t>
  </si>
  <si>
    <t>鋳鉄製メカ型 曲管(SR付）
_x000d_φ100×90°</t>
  </si>
  <si>
    <t>鋳鉄製メカ型 曲管(SR付）
_x000d_φ200×45°</t>
  </si>
  <si>
    <t>鋳鉄製メカ型 曲管(SR付）
_x000d_φ200×22°1/2</t>
  </si>
  <si>
    <t>鋳鉄製メカ型 曲管(SR付）
_x000d_φ150×22°1/2</t>
  </si>
  <si>
    <t>鋳鉄製メカ型 曲管(SR付）
_x000d_φ100×22°1/2</t>
  </si>
  <si>
    <t>鋳鉄製メカ型 曲管(SR付）
_x000d_φ150×11°1/4</t>
  </si>
  <si>
    <t>鋳鉄製メカ型 曲管(SR付）
_x000d_φ200×5°5/8</t>
  </si>
  <si>
    <t>鋳鉄製メカ型 曲管(SR付）
_x000d_φ150×5°5/8</t>
  </si>
  <si>
    <t>鋳鉄製メカ型 曲管(SR付）
_x000d_φ100×5°5/8</t>
  </si>
  <si>
    <t>鋳鉄製メカ型 T字管(SR付）
_x000d_φ200×75</t>
  </si>
  <si>
    <t>鋳鉄製メカ型 T字管(SR付）
_x000d_φ150×150</t>
  </si>
  <si>
    <t>鋳鉄製メカ型 T字管(SR付）
_x000d_φ150×75</t>
  </si>
  <si>
    <t>鋳鉄製メカ型 T字管(SR付）
_x000d_φ100×75</t>
  </si>
  <si>
    <t>鋳鉄製メカ型 片落管(SR付）
_x000d_φ200×150</t>
  </si>
  <si>
    <t>鋳鉄製メカ型 片落管(SR付）
_x000d_φ150×100</t>
  </si>
  <si>
    <t>鋳鉄製メカ型 フランジ短管（SR付）
_x000d_φ150</t>
  </si>
  <si>
    <t>フランジ接合部品
_x000d_φ150 7.5K</t>
  </si>
  <si>
    <t>組</t>
  </si>
  <si>
    <t>制水弁工
_x000d_</t>
  </si>
  <si>
    <t>制水弁設置工
_x000d_φ150</t>
  </si>
  <si>
    <t>制水弁室築造工
_x000d_B-4型</t>
  </si>
  <si>
    <t>給水栓工
_x000d_</t>
  </si>
  <si>
    <t>自動給水栓設置工
_x000d_50A</t>
  </si>
  <si>
    <t>基</t>
  </si>
  <si>
    <t>自動給水栓設置工
_x000d_80A</t>
  </si>
  <si>
    <t>硬質ポリ塩化ビニル管
_x000d_VP,50mm</t>
  </si>
  <si>
    <t>硬質ポリ塩化ビニル管
_x000d_VP,75mm</t>
  </si>
  <si>
    <t>TS径違いソケット
_x000d_φ75×50</t>
  </si>
  <si>
    <t>TSエルボ
_x000d_φ50 90°</t>
  </si>
  <si>
    <t>TSエルボ
_x000d_φ75 90°</t>
  </si>
  <si>
    <t>給水栓BOX設置工
_x000d_</t>
  </si>
  <si>
    <t>給水栓取出工
_x000d_作業土工</t>
  </si>
  <si>
    <t>給水栓取出工
_x000d_管体工</t>
  </si>
  <si>
    <t>排水路工
_x000d_</t>
  </si>
  <si>
    <t>作業土工
_x000d_</t>
  </si>
  <si>
    <t>埋戻
_x000d_</t>
  </si>
  <si>
    <t>盛土
_x000d_</t>
  </si>
  <si>
    <t>法面整形
_x000d_盛土部</t>
  </si>
  <si>
    <t>法面整形
_x000d_切土部</t>
  </si>
  <si>
    <t>芝付
_x000d_</t>
  </si>
  <si>
    <t>復旧工
_x000d_</t>
  </si>
  <si>
    <t>角フリューム
_x000d_KF-300</t>
  </si>
  <si>
    <t>角フリューム
_x000d_KF-500</t>
  </si>
  <si>
    <t>現場打桝
_x000d_A-3型</t>
  </si>
  <si>
    <t>現場打桝
_x000d_A-5型</t>
  </si>
  <si>
    <t>現場打桝
_x000d_A-6型</t>
  </si>
  <si>
    <t>現場打桝
_x000d_K-1型</t>
  </si>
  <si>
    <t>現場打取合工
_x000d_5型</t>
  </si>
  <si>
    <t>現場打取合工
_x000d_11型</t>
  </si>
  <si>
    <t>現場打取合工
_x000d_15型</t>
  </si>
  <si>
    <t>現場打取合工
_x000d_18型</t>
  </si>
  <si>
    <t>重圧管
_x000d_φ800</t>
  </si>
  <si>
    <t>自由勾配側溝
_x000d_B500×H1200（縦断）D-4-1(1)</t>
  </si>
  <si>
    <t>自由勾配側溝（蓋版）
_x000d_グレーチング（B500 縦断用）D-4-1(1)</t>
  </si>
  <si>
    <t>枚</t>
  </si>
  <si>
    <t>自由勾配側溝（蓋版）
_x000d_コンクリート蓋（B500 車道用）D-4-1(1)</t>
  </si>
  <si>
    <t>自由勾配側溝
_x000d_B500×H1000（45°）D-4-1(2)</t>
  </si>
  <si>
    <t>自由勾配側溝（蓋版）
_x000d_グレーチング（B500 45°用）D-4-1(2)</t>
  </si>
  <si>
    <t>自由勾配側溝
_x000d_B500×H1000（縦断）D-4-1(3)</t>
  </si>
  <si>
    <t>自由勾配側溝（蓋版）
_x000d_グレーチング（B500 縦断用）D-4-1(3)</t>
  </si>
  <si>
    <t>自由勾配側溝（蓋版）
_x000d_コンクリート蓋（B500 車道用）D-4-1(3)</t>
  </si>
  <si>
    <t>自由勾配側溝
_x000d_B500×H1000（縦断）D-4-2</t>
  </si>
  <si>
    <t>自由勾配側溝（蓋版）
_x000d_グレーチング（B500 縦断用）D-4-2</t>
  </si>
  <si>
    <t>自由勾配側溝（蓋版）
_x000d_コンクリート蓋（B500 車道用）D-4-2</t>
  </si>
  <si>
    <t>自由勾配側溝
_x000d_B500×H1000（45°）D-4-3</t>
  </si>
  <si>
    <t>自由勾配側溝（蓋版）
_x000d_グレーチング（B500 45°用）D-4-3</t>
  </si>
  <si>
    <t>自由勾配側溝（蓋版）
_x000d_グレーチング（B500 短尺用）D-4-3</t>
  </si>
  <si>
    <t>自由勾配側溝
_x000d_B500×H1100（横断）D-5-1</t>
  </si>
  <si>
    <t>自由勾配側溝（蓋版）
_x000d_グレーチング（B500 横断用）D-5-1</t>
  </si>
  <si>
    <t>自由勾配側溝（蓋版）
_x000d_コンクリート蓋（B500 車道用）D-5-1</t>
  </si>
  <si>
    <t>自由勾配側溝
_x000d_B500×H1300（横断）D-5-2</t>
  </si>
  <si>
    <t>自由勾配側溝（蓋版）
_x000d_グレーチング（B500 横断用）D-5-2</t>
  </si>
  <si>
    <t>自由勾配側溝（蓋版）
_x000d_コンクリート蓋（B500 車道用）D-5-2</t>
  </si>
  <si>
    <t>自由勾配側溝
_x000d_B300×H1000（横断）D-7-1</t>
  </si>
  <si>
    <t>自由勾配側溝（蓋版）
_x000d_グレーチング（B300 横断用）D-7-1</t>
  </si>
  <si>
    <t>自由勾配側溝（蓋版）
_x000d_コンクリート蓋（B300 車道用）D-7-1</t>
  </si>
  <si>
    <t>道路工
_x000d_</t>
  </si>
  <si>
    <t>購入土
_x000d_</t>
  </si>
  <si>
    <t>舗装工
_x000d_</t>
  </si>
  <si>
    <t>砂利舗装工
_x000d_t=100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</si>
  <si>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</si>
  <si>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</si>
  <si>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</si>
  <si>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</si>
  <si>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</si>
  <si>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</si>
  <si>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</si>
  <si>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</si>
  <si>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</si>
  <si>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</si>
  <si>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</si>
  <si>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</si>
  <si>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技術管理費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</si>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</sst>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+G11+G167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+G12+G163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+G13+G43+G106+G153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+G14+G21+G30+G34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+G15+G16+G17+G18+G19+G20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1.28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1.28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0.089999999999999997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0.089999999999999997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18</v>
      </c>
      <c r="F19" s="18">
        <v>1.3700000000000001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18</v>
      </c>
      <c r="F20" s="18">
        <v>1.3700000000000001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15" t="s">
        <v>24</v>
      </c>
      <c r="D21" s="16"/>
      <c r="E21" s="17" t="s">
        <v>13</v>
      </c>
      <c r="F21" s="18">
        <v>1</v>
      </c>
      <c r="G21" s="19">
        <f>+G22+G23+G24+G25+G26+G27+G28+G29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25</v>
      </c>
      <c r="E22" s="17" t="s">
        <v>26</v>
      </c>
      <c r="F22" s="18">
        <v>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26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26</v>
      </c>
      <c r="F24" s="18">
        <v>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26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26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26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26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26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15" t="s">
        <v>34</v>
      </c>
      <c r="D30" s="16"/>
      <c r="E30" s="17" t="s">
        <v>13</v>
      </c>
      <c r="F30" s="18">
        <v>1</v>
      </c>
      <c r="G30" s="19">
        <f>+G31+G32+G33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35</v>
      </c>
      <c r="E31" s="17" t="s">
        <v>26</v>
      </c>
      <c r="F31" s="18">
        <v>9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37</v>
      </c>
      <c r="F32" s="18">
        <v>9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37</v>
      </c>
      <c r="F33" s="18">
        <v>18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+G35+G36+G37+G38+G39+G40+G41+G42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41</v>
      </c>
      <c r="F35" s="18">
        <v>53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42</v>
      </c>
      <c r="E36" s="17" t="s">
        <v>41</v>
      </c>
      <c r="F36" s="18">
        <v>53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41</v>
      </c>
      <c r="F37" s="18">
        <v>0.40000000000000002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44</v>
      </c>
      <c r="E38" s="17" t="s">
        <v>41</v>
      </c>
      <c r="F38" s="18">
        <v>0.40000000000000002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45</v>
      </c>
      <c r="E39" s="17" t="s">
        <v>46</v>
      </c>
      <c r="F39" s="18">
        <v>355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41</v>
      </c>
      <c r="F40" s="18">
        <v>14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37</v>
      </c>
      <c r="F41" s="18">
        <v>46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50</v>
      </c>
      <c r="F42" s="18">
        <v>0.10000000000000001</v>
      </c>
      <c r="G42" s="25"/>
      <c r="H42" s="20"/>
      <c r="I42" s="21">
        <v>33</v>
      </c>
      <c r="J42" s="21">
        <v>4</v>
      </c>
    </row>
    <row r="43" ht="42" customHeight="1">
      <c r="A43" s="22"/>
      <c r="B43" s="15" t="s">
        <v>51</v>
      </c>
      <c r="C43" s="15"/>
      <c r="D43" s="16"/>
      <c r="E43" s="17" t="s">
        <v>13</v>
      </c>
      <c r="F43" s="18">
        <v>1</v>
      </c>
      <c r="G43" s="19">
        <f>+G44+G51+G62+G85+G88+G97+G104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52</v>
      </c>
      <c r="D44" s="16"/>
      <c r="E44" s="17" t="s">
        <v>13</v>
      </c>
      <c r="F44" s="18">
        <v>1</v>
      </c>
      <c r="G44" s="19">
        <f>+G45+G46+G47+G48+G49+G50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53</v>
      </c>
      <c r="E45" s="17" t="s">
        <v>41</v>
      </c>
      <c r="F45" s="18">
        <v>320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54</v>
      </c>
      <c r="E46" s="17" t="s">
        <v>46</v>
      </c>
      <c r="F46" s="18">
        <v>210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55</v>
      </c>
      <c r="E47" s="17" t="s">
        <v>41</v>
      </c>
      <c r="F47" s="18">
        <v>8.8000000000000007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56</v>
      </c>
      <c r="E48" s="17" t="s">
        <v>41</v>
      </c>
      <c r="F48" s="18">
        <v>180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57</v>
      </c>
      <c r="E49" s="17" t="s">
        <v>41</v>
      </c>
      <c r="F49" s="18">
        <v>120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58</v>
      </c>
      <c r="E50" s="17" t="s">
        <v>37</v>
      </c>
      <c r="F50" s="18">
        <v>423.10000000000002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59</v>
      </c>
      <c r="D51" s="16"/>
      <c r="E51" s="17" t="s">
        <v>13</v>
      </c>
      <c r="F51" s="18">
        <v>1</v>
      </c>
      <c r="G51" s="19">
        <f>+G52+G53+G54+G55+G56+G57+G58+G59+G60+G61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40</v>
      </c>
      <c r="E52" s="17" t="s">
        <v>41</v>
      </c>
      <c r="F52" s="18">
        <v>0.69999999999999996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42</v>
      </c>
      <c r="E53" s="17" t="s">
        <v>41</v>
      </c>
      <c r="F53" s="18">
        <v>0.69999999999999996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60</v>
      </c>
      <c r="E54" s="17" t="s">
        <v>46</v>
      </c>
      <c r="F54" s="18">
        <v>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61</v>
      </c>
      <c r="E55" s="17" t="s">
        <v>46</v>
      </c>
      <c r="F55" s="18">
        <v>4.5999999999999996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62</v>
      </c>
      <c r="E56" s="17" t="s">
        <v>41</v>
      </c>
      <c r="F56" s="18">
        <v>0.69999999999999996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63</v>
      </c>
      <c r="E57" s="17" t="s">
        <v>37</v>
      </c>
      <c r="F57" s="18">
        <v>13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45</v>
      </c>
      <c r="E58" s="17" t="s">
        <v>46</v>
      </c>
      <c r="F58" s="18">
        <v>12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47</v>
      </c>
      <c r="E59" s="17" t="s">
        <v>41</v>
      </c>
      <c r="F59" s="18">
        <v>0.5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64</v>
      </c>
      <c r="E60" s="17" t="s">
        <v>46</v>
      </c>
      <c r="F60" s="18">
        <v>12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65</v>
      </c>
      <c r="E61" s="17" t="s">
        <v>46</v>
      </c>
      <c r="F61" s="18">
        <v>12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15" t="s">
        <v>66</v>
      </c>
      <c r="D62" s="16"/>
      <c r="E62" s="17" t="s">
        <v>13</v>
      </c>
      <c r="F62" s="18">
        <v>1</v>
      </c>
      <c r="G62" s="19">
        <f>+G63+G64+G65+G66+G67+G68+G69+G70+G71+G72+G73+G74+G75+G76+G77+G78+G79+G80+G81+G82+G83+G84</f>
        <v>0</v>
      </c>
      <c r="H62" s="20"/>
      <c r="I62" s="21">
        <v>53</v>
      </c>
      <c r="J62" s="21">
        <v>3</v>
      </c>
    </row>
    <row r="63" ht="42" customHeight="1">
      <c r="A63" s="22"/>
      <c r="B63" s="23"/>
      <c r="C63" s="23"/>
      <c r="D63" s="24" t="s">
        <v>67</v>
      </c>
      <c r="E63" s="17" t="s">
        <v>37</v>
      </c>
      <c r="F63" s="18">
        <v>153.40000000000001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68</v>
      </c>
      <c r="E64" s="17" t="s">
        <v>37</v>
      </c>
      <c r="F64" s="18">
        <v>132.30000000000001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69</v>
      </c>
      <c r="E65" s="17" t="s">
        <v>37</v>
      </c>
      <c r="F65" s="18">
        <v>137.40000000000001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70</v>
      </c>
      <c r="E66" s="17" t="s">
        <v>71</v>
      </c>
      <c r="F66" s="18">
        <v>6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72</v>
      </c>
      <c r="E67" s="17" t="s">
        <v>71</v>
      </c>
      <c r="F67" s="18">
        <v>3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73</v>
      </c>
      <c r="E68" s="17" t="s">
        <v>71</v>
      </c>
      <c r="F68" s="18">
        <v>5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74</v>
      </c>
      <c r="E69" s="17" t="s">
        <v>71</v>
      </c>
      <c r="F69" s="18">
        <v>3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75</v>
      </c>
      <c r="E70" s="17" t="s">
        <v>71</v>
      </c>
      <c r="F70" s="18">
        <v>2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76</v>
      </c>
      <c r="E71" s="17" t="s">
        <v>71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77</v>
      </c>
      <c r="E72" s="17" t="s">
        <v>71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78</v>
      </c>
      <c r="E73" s="17" t="s">
        <v>71</v>
      </c>
      <c r="F73" s="18">
        <v>3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79</v>
      </c>
      <c r="E74" s="17" t="s">
        <v>71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80</v>
      </c>
      <c r="E75" s="17" t="s">
        <v>71</v>
      </c>
      <c r="F75" s="18">
        <v>1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81</v>
      </c>
      <c r="E76" s="17" t="s">
        <v>71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82</v>
      </c>
      <c r="E77" s="17" t="s">
        <v>71</v>
      </c>
      <c r="F77" s="18">
        <v>3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83</v>
      </c>
      <c r="E78" s="17" t="s">
        <v>71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84</v>
      </c>
      <c r="E79" s="17" t="s">
        <v>71</v>
      </c>
      <c r="F79" s="18">
        <v>2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85</v>
      </c>
      <c r="E80" s="17" t="s">
        <v>71</v>
      </c>
      <c r="F80" s="18">
        <v>2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86</v>
      </c>
      <c r="E81" s="17" t="s">
        <v>71</v>
      </c>
      <c r="F81" s="18">
        <v>1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87</v>
      </c>
      <c r="E82" s="17" t="s">
        <v>71</v>
      </c>
      <c r="F82" s="18">
        <v>2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88</v>
      </c>
      <c r="E83" s="17" t="s">
        <v>71</v>
      </c>
      <c r="F83" s="18">
        <v>2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89</v>
      </c>
      <c r="E84" s="17" t="s">
        <v>90</v>
      </c>
      <c r="F84" s="18">
        <v>2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15" t="s">
        <v>91</v>
      </c>
      <c r="D85" s="16"/>
      <c r="E85" s="17" t="s">
        <v>13</v>
      </c>
      <c r="F85" s="18">
        <v>1</v>
      </c>
      <c r="G85" s="19">
        <f>+G86+G87</f>
        <v>0</v>
      </c>
      <c r="H85" s="20"/>
      <c r="I85" s="21">
        <v>76</v>
      </c>
      <c r="J85" s="21">
        <v>3</v>
      </c>
    </row>
    <row r="86" ht="42" customHeight="1">
      <c r="A86" s="22"/>
      <c r="B86" s="23"/>
      <c r="C86" s="23"/>
      <c r="D86" s="24" t="s">
        <v>92</v>
      </c>
      <c r="E86" s="17" t="s">
        <v>26</v>
      </c>
      <c r="F86" s="18">
        <v>1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93</v>
      </c>
      <c r="E87" s="17" t="s">
        <v>26</v>
      </c>
      <c r="F87" s="18">
        <v>1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15" t="s">
        <v>94</v>
      </c>
      <c r="D88" s="16"/>
      <c r="E88" s="17" t="s">
        <v>13</v>
      </c>
      <c r="F88" s="18">
        <v>1</v>
      </c>
      <c r="G88" s="19">
        <f>+G89+G90+G91+G92+G93+G94+G95+G96</f>
        <v>0</v>
      </c>
      <c r="H88" s="20"/>
      <c r="I88" s="21">
        <v>79</v>
      </c>
      <c r="J88" s="21">
        <v>3</v>
      </c>
    </row>
    <row r="89" ht="42" customHeight="1">
      <c r="A89" s="22"/>
      <c r="B89" s="23"/>
      <c r="C89" s="23"/>
      <c r="D89" s="24" t="s">
        <v>95</v>
      </c>
      <c r="E89" s="17" t="s">
        <v>96</v>
      </c>
      <c r="F89" s="18">
        <v>8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97</v>
      </c>
      <c r="E90" s="17" t="s">
        <v>96</v>
      </c>
      <c r="F90" s="18">
        <v>1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98</v>
      </c>
      <c r="E91" s="17" t="s">
        <v>37</v>
      </c>
      <c r="F91" s="18">
        <v>12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99</v>
      </c>
      <c r="E92" s="17" t="s">
        <v>37</v>
      </c>
      <c r="F92" s="18">
        <v>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100</v>
      </c>
      <c r="E93" s="17" t="s">
        <v>71</v>
      </c>
      <c r="F93" s="18">
        <v>8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101</v>
      </c>
      <c r="E94" s="17" t="s">
        <v>71</v>
      </c>
      <c r="F94" s="18">
        <v>8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102</v>
      </c>
      <c r="E95" s="17" t="s">
        <v>71</v>
      </c>
      <c r="F95" s="18">
        <v>1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103</v>
      </c>
      <c r="E96" s="17" t="s">
        <v>71</v>
      </c>
      <c r="F96" s="18">
        <v>9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15" t="s">
        <v>104</v>
      </c>
      <c r="D97" s="16"/>
      <c r="E97" s="17" t="s">
        <v>13</v>
      </c>
      <c r="F97" s="18">
        <v>1</v>
      </c>
      <c r="G97" s="19">
        <f>+G98+G99+G100+G101+G102+G103</f>
        <v>0</v>
      </c>
      <c r="H97" s="20"/>
      <c r="I97" s="21">
        <v>88</v>
      </c>
      <c r="J97" s="21">
        <v>3</v>
      </c>
    </row>
    <row r="98" ht="42" customHeight="1">
      <c r="A98" s="22"/>
      <c r="B98" s="23"/>
      <c r="C98" s="23"/>
      <c r="D98" s="24" t="s">
        <v>53</v>
      </c>
      <c r="E98" s="17" t="s">
        <v>41</v>
      </c>
      <c r="F98" s="18">
        <v>14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54</v>
      </c>
      <c r="E99" s="17" t="s">
        <v>46</v>
      </c>
      <c r="F99" s="18">
        <v>8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55</v>
      </c>
      <c r="E100" s="17" t="s">
        <v>41</v>
      </c>
      <c r="F100" s="18">
        <v>1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23"/>
      <c r="C101" s="23"/>
      <c r="D101" s="24" t="s">
        <v>56</v>
      </c>
      <c r="E101" s="17" t="s">
        <v>41</v>
      </c>
      <c r="F101" s="18">
        <v>5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57</v>
      </c>
      <c r="E102" s="17" t="s">
        <v>41</v>
      </c>
      <c r="F102" s="18">
        <v>8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58</v>
      </c>
      <c r="E103" s="17" t="s">
        <v>37</v>
      </c>
      <c r="F103" s="18">
        <v>16.699999999999999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15" t="s">
        <v>105</v>
      </c>
      <c r="D104" s="16"/>
      <c r="E104" s="17" t="s">
        <v>13</v>
      </c>
      <c r="F104" s="18">
        <v>1</v>
      </c>
      <c r="G104" s="19">
        <f>+G105</f>
        <v>0</v>
      </c>
      <c r="H104" s="20"/>
      <c r="I104" s="21">
        <v>95</v>
      </c>
      <c r="J104" s="21">
        <v>3</v>
      </c>
    </row>
    <row r="105" ht="42" customHeight="1">
      <c r="A105" s="22"/>
      <c r="B105" s="23"/>
      <c r="C105" s="23"/>
      <c r="D105" s="24" t="s">
        <v>99</v>
      </c>
      <c r="E105" s="17" t="s">
        <v>37</v>
      </c>
      <c r="F105" s="18">
        <v>16.699999999999999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15" t="s">
        <v>106</v>
      </c>
      <c r="C106" s="15"/>
      <c r="D106" s="16"/>
      <c r="E106" s="17" t="s">
        <v>13</v>
      </c>
      <c r="F106" s="18">
        <v>1</v>
      </c>
      <c r="G106" s="19">
        <f>+G107+G115+G118</f>
        <v>0</v>
      </c>
      <c r="H106" s="20"/>
      <c r="I106" s="21">
        <v>97</v>
      </c>
      <c r="J106" s="21">
        <v>2</v>
      </c>
    </row>
    <row r="107" ht="42" customHeight="1">
      <c r="A107" s="22"/>
      <c r="B107" s="23"/>
      <c r="C107" s="15" t="s">
        <v>107</v>
      </c>
      <c r="D107" s="16"/>
      <c r="E107" s="17" t="s">
        <v>13</v>
      </c>
      <c r="F107" s="18">
        <v>1</v>
      </c>
      <c r="G107" s="19">
        <f>+G108+G109+G110+G111+G112+G113+G114</f>
        <v>0</v>
      </c>
      <c r="H107" s="20"/>
      <c r="I107" s="21">
        <v>98</v>
      </c>
      <c r="J107" s="21">
        <v>3</v>
      </c>
    </row>
    <row r="108" ht="42" customHeight="1">
      <c r="A108" s="22"/>
      <c r="B108" s="23"/>
      <c r="C108" s="23"/>
      <c r="D108" s="24" t="s">
        <v>53</v>
      </c>
      <c r="E108" s="17" t="s">
        <v>41</v>
      </c>
      <c r="F108" s="18">
        <v>500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108</v>
      </c>
      <c r="E109" s="17" t="s">
        <v>41</v>
      </c>
      <c r="F109" s="18">
        <v>340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109</v>
      </c>
      <c r="E110" s="17" t="s">
        <v>41</v>
      </c>
      <c r="F110" s="18">
        <v>45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110</v>
      </c>
      <c r="E111" s="17" t="s">
        <v>46</v>
      </c>
      <c r="F111" s="18">
        <v>360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111</v>
      </c>
      <c r="E112" s="17" t="s">
        <v>46</v>
      </c>
      <c r="F112" s="18">
        <v>32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54</v>
      </c>
      <c r="E113" s="17" t="s">
        <v>46</v>
      </c>
      <c r="F113" s="18">
        <v>210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112</v>
      </c>
      <c r="E114" s="17" t="s">
        <v>46</v>
      </c>
      <c r="F114" s="18">
        <v>330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15" t="s">
        <v>113</v>
      </c>
      <c r="D115" s="16"/>
      <c r="E115" s="17" t="s">
        <v>13</v>
      </c>
      <c r="F115" s="18">
        <v>1</v>
      </c>
      <c r="G115" s="19">
        <f>+G116+G117</f>
        <v>0</v>
      </c>
      <c r="H115" s="20"/>
      <c r="I115" s="21">
        <v>106</v>
      </c>
      <c r="J115" s="21">
        <v>3</v>
      </c>
    </row>
    <row r="116" ht="42" customHeight="1">
      <c r="A116" s="22"/>
      <c r="B116" s="23"/>
      <c r="C116" s="23"/>
      <c r="D116" s="24" t="s">
        <v>64</v>
      </c>
      <c r="E116" s="17" t="s">
        <v>46</v>
      </c>
      <c r="F116" s="18">
        <v>64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23"/>
      <c r="D117" s="24" t="s">
        <v>65</v>
      </c>
      <c r="E117" s="17" t="s">
        <v>46</v>
      </c>
      <c r="F117" s="18">
        <v>64</v>
      </c>
      <c r="G117" s="25"/>
      <c r="H117" s="20"/>
      <c r="I117" s="21">
        <v>108</v>
      </c>
      <c r="J117" s="21">
        <v>4</v>
      </c>
    </row>
    <row r="118" ht="42" customHeight="1">
      <c r="A118" s="22"/>
      <c r="B118" s="23"/>
      <c r="C118" s="15" t="s">
        <v>106</v>
      </c>
      <c r="D118" s="16"/>
      <c r="E118" s="17" t="s">
        <v>13</v>
      </c>
      <c r="F118" s="18">
        <v>1</v>
      </c>
      <c r="G118" s="19">
        <f>+G119+G120+G121+G122+G123+G124+G125+G126+G127+G128+G129+G130+G131+G132+G133+G134+G135+G136+G137+G138+G139+G140+G141+G142+G143+G144+G145+G146+G147+G148+G149+G150+G151+G152</f>
        <v>0</v>
      </c>
      <c r="H118" s="20"/>
      <c r="I118" s="21">
        <v>109</v>
      </c>
      <c r="J118" s="21">
        <v>3</v>
      </c>
    </row>
    <row r="119" ht="42" customHeight="1">
      <c r="A119" s="22"/>
      <c r="B119" s="23"/>
      <c r="C119" s="23"/>
      <c r="D119" s="24" t="s">
        <v>114</v>
      </c>
      <c r="E119" s="17" t="s">
        <v>37</v>
      </c>
      <c r="F119" s="18">
        <v>90.099999999999994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115</v>
      </c>
      <c r="E120" s="17" t="s">
        <v>37</v>
      </c>
      <c r="F120" s="18">
        <v>112.8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116</v>
      </c>
      <c r="E121" s="17" t="s">
        <v>26</v>
      </c>
      <c r="F121" s="18">
        <v>1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117</v>
      </c>
      <c r="E122" s="17" t="s">
        <v>26</v>
      </c>
      <c r="F122" s="18">
        <v>2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118</v>
      </c>
      <c r="E123" s="17" t="s">
        <v>26</v>
      </c>
      <c r="F123" s="18">
        <v>2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119</v>
      </c>
      <c r="E124" s="17" t="s">
        <v>26</v>
      </c>
      <c r="F124" s="18">
        <v>1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23"/>
      <c r="D125" s="24" t="s">
        <v>120</v>
      </c>
      <c r="E125" s="17" t="s">
        <v>26</v>
      </c>
      <c r="F125" s="18">
        <v>1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23"/>
      <c r="C126" s="23"/>
      <c r="D126" s="24" t="s">
        <v>121</v>
      </c>
      <c r="E126" s="17" t="s">
        <v>26</v>
      </c>
      <c r="F126" s="18">
        <v>2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23"/>
      <c r="D127" s="24" t="s">
        <v>122</v>
      </c>
      <c r="E127" s="17" t="s">
        <v>26</v>
      </c>
      <c r="F127" s="18">
        <v>1</v>
      </c>
      <c r="G127" s="25"/>
      <c r="H127" s="20"/>
      <c r="I127" s="21">
        <v>118</v>
      </c>
      <c r="J127" s="21">
        <v>4</v>
      </c>
    </row>
    <row r="128" ht="42" customHeight="1">
      <c r="A128" s="22"/>
      <c r="B128" s="23"/>
      <c r="C128" s="23"/>
      <c r="D128" s="24" t="s">
        <v>123</v>
      </c>
      <c r="E128" s="17" t="s">
        <v>26</v>
      </c>
      <c r="F128" s="18">
        <v>1</v>
      </c>
      <c r="G128" s="25"/>
      <c r="H128" s="20"/>
      <c r="I128" s="21">
        <v>119</v>
      </c>
      <c r="J128" s="21">
        <v>4</v>
      </c>
    </row>
    <row r="129" ht="42" customHeight="1">
      <c r="A129" s="22"/>
      <c r="B129" s="23"/>
      <c r="C129" s="23"/>
      <c r="D129" s="24" t="s">
        <v>124</v>
      </c>
      <c r="E129" s="17" t="s">
        <v>37</v>
      </c>
      <c r="F129" s="18">
        <v>6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125</v>
      </c>
      <c r="E130" s="17" t="s">
        <v>37</v>
      </c>
      <c r="F130" s="18">
        <v>42.600000000000001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126</v>
      </c>
      <c r="E131" s="17" t="s">
        <v>127</v>
      </c>
      <c r="F131" s="18">
        <v>7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23"/>
      <c r="D132" s="24" t="s">
        <v>128</v>
      </c>
      <c r="E132" s="17" t="s">
        <v>127</v>
      </c>
      <c r="F132" s="18">
        <v>28</v>
      </c>
      <c r="G132" s="25"/>
      <c r="H132" s="20"/>
      <c r="I132" s="21">
        <v>123</v>
      </c>
      <c r="J132" s="21">
        <v>4</v>
      </c>
    </row>
    <row r="133" ht="42" customHeight="1">
      <c r="A133" s="22"/>
      <c r="B133" s="23"/>
      <c r="C133" s="23"/>
      <c r="D133" s="24" t="s">
        <v>129</v>
      </c>
      <c r="E133" s="17" t="s">
        <v>37</v>
      </c>
      <c r="F133" s="18">
        <v>2.7999999999999998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130</v>
      </c>
      <c r="E134" s="17" t="s">
        <v>127</v>
      </c>
      <c r="F134" s="18">
        <v>4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131</v>
      </c>
      <c r="E135" s="17" t="s">
        <v>37</v>
      </c>
      <c r="F135" s="18">
        <v>17.800000000000001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23"/>
      <c r="D136" s="24" t="s">
        <v>132</v>
      </c>
      <c r="E136" s="17" t="s">
        <v>127</v>
      </c>
      <c r="F136" s="18">
        <v>3</v>
      </c>
      <c r="G136" s="25"/>
      <c r="H136" s="20"/>
      <c r="I136" s="21">
        <v>127</v>
      </c>
      <c r="J136" s="21">
        <v>4</v>
      </c>
    </row>
    <row r="137" ht="42" customHeight="1">
      <c r="A137" s="22"/>
      <c r="B137" s="23"/>
      <c r="C137" s="23"/>
      <c r="D137" s="24" t="s">
        <v>133</v>
      </c>
      <c r="E137" s="17" t="s">
        <v>127</v>
      </c>
      <c r="F137" s="18">
        <v>10</v>
      </c>
      <c r="G137" s="25"/>
      <c r="H137" s="20"/>
      <c r="I137" s="21">
        <v>128</v>
      </c>
      <c r="J137" s="21">
        <v>4</v>
      </c>
    </row>
    <row r="138" ht="42" customHeight="1">
      <c r="A138" s="22"/>
      <c r="B138" s="23"/>
      <c r="C138" s="23"/>
      <c r="D138" s="24" t="s">
        <v>134</v>
      </c>
      <c r="E138" s="17" t="s">
        <v>37</v>
      </c>
      <c r="F138" s="18">
        <v>20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135</v>
      </c>
      <c r="E139" s="17" t="s">
        <v>127</v>
      </c>
      <c r="F139" s="18">
        <v>3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23"/>
      <c r="C140" s="23"/>
      <c r="D140" s="24" t="s">
        <v>136</v>
      </c>
      <c r="E140" s="17" t="s">
        <v>127</v>
      </c>
      <c r="F140" s="18">
        <v>14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23"/>
      <c r="D141" s="24" t="s">
        <v>137</v>
      </c>
      <c r="E141" s="17" t="s">
        <v>37</v>
      </c>
      <c r="F141" s="18">
        <v>3.7999999999999998</v>
      </c>
      <c r="G141" s="25"/>
      <c r="H141" s="20"/>
      <c r="I141" s="21">
        <v>132</v>
      </c>
      <c r="J141" s="21">
        <v>4</v>
      </c>
    </row>
    <row r="142" ht="42" customHeight="1">
      <c r="A142" s="22"/>
      <c r="B142" s="23"/>
      <c r="C142" s="23"/>
      <c r="D142" s="24" t="s">
        <v>138</v>
      </c>
      <c r="E142" s="17" t="s">
        <v>127</v>
      </c>
      <c r="F142" s="18">
        <v>4</v>
      </c>
      <c r="G142" s="25"/>
      <c r="H142" s="20"/>
      <c r="I142" s="21">
        <v>133</v>
      </c>
      <c r="J142" s="21">
        <v>4</v>
      </c>
    </row>
    <row r="143" ht="42" customHeight="1">
      <c r="A143" s="22"/>
      <c r="B143" s="23"/>
      <c r="C143" s="23"/>
      <c r="D143" s="24" t="s">
        <v>139</v>
      </c>
      <c r="E143" s="17" t="s">
        <v>127</v>
      </c>
      <c r="F143" s="18">
        <v>1</v>
      </c>
      <c r="G143" s="25"/>
      <c r="H143" s="20"/>
      <c r="I143" s="21">
        <v>134</v>
      </c>
      <c r="J143" s="21">
        <v>4</v>
      </c>
    </row>
    <row r="144" ht="42" customHeight="1">
      <c r="A144" s="22"/>
      <c r="B144" s="23"/>
      <c r="C144" s="23"/>
      <c r="D144" s="24" t="s">
        <v>140</v>
      </c>
      <c r="E144" s="17" t="s">
        <v>37</v>
      </c>
      <c r="F144" s="18">
        <v>6</v>
      </c>
      <c r="G144" s="25"/>
      <c r="H144" s="20"/>
      <c r="I144" s="21">
        <v>135</v>
      </c>
      <c r="J144" s="21">
        <v>4</v>
      </c>
    </row>
    <row r="145" ht="42" customHeight="1">
      <c r="A145" s="22"/>
      <c r="B145" s="23"/>
      <c r="C145" s="23"/>
      <c r="D145" s="24" t="s">
        <v>141</v>
      </c>
      <c r="E145" s="17" t="s">
        <v>127</v>
      </c>
      <c r="F145" s="18">
        <v>1</v>
      </c>
      <c r="G145" s="25"/>
      <c r="H145" s="20"/>
      <c r="I145" s="21">
        <v>136</v>
      </c>
      <c r="J145" s="21">
        <v>4</v>
      </c>
    </row>
    <row r="146" ht="42" customHeight="1">
      <c r="A146" s="22"/>
      <c r="B146" s="23"/>
      <c r="C146" s="23"/>
      <c r="D146" s="24" t="s">
        <v>142</v>
      </c>
      <c r="E146" s="17" t="s">
        <v>127</v>
      </c>
      <c r="F146" s="18">
        <v>4</v>
      </c>
      <c r="G146" s="25"/>
      <c r="H146" s="20"/>
      <c r="I146" s="21">
        <v>137</v>
      </c>
      <c r="J146" s="21">
        <v>4</v>
      </c>
    </row>
    <row r="147" ht="42" customHeight="1">
      <c r="A147" s="22"/>
      <c r="B147" s="23"/>
      <c r="C147" s="23"/>
      <c r="D147" s="24" t="s">
        <v>143</v>
      </c>
      <c r="E147" s="17" t="s">
        <v>37</v>
      </c>
      <c r="F147" s="18">
        <v>6</v>
      </c>
      <c r="G147" s="25"/>
      <c r="H147" s="20"/>
      <c r="I147" s="21">
        <v>138</v>
      </c>
      <c r="J147" s="21">
        <v>4</v>
      </c>
    </row>
    <row r="148" ht="42" customHeight="1">
      <c r="A148" s="22"/>
      <c r="B148" s="23"/>
      <c r="C148" s="23"/>
      <c r="D148" s="24" t="s">
        <v>144</v>
      </c>
      <c r="E148" s="17" t="s">
        <v>127</v>
      </c>
      <c r="F148" s="18">
        <v>1</v>
      </c>
      <c r="G148" s="25"/>
      <c r="H148" s="20"/>
      <c r="I148" s="21">
        <v>139</v>
      </c>
      <c r="J148" s="21">
        <v>4</v>
      </c>
    </row>
    <row r="149" ht="42" customHeight="1">
      <c r="A149" s="22"/>
      <c r="B149" s="23"/>
      <c r="C149" s="23"/>
      <c r="D149" s="24" t="s">
        <v>145</v>
      </c>
      <c r="E149" s="17" t="s">
        <v>127</v>
      </c>
      <c r="F149" s="18">
        <v>4</v>
      </c>
      <c r="G149" s="25"/>
      <c r="H149" s="20"/>
      <c r="I149" s="21">
        <v>140</v>
      </c>
      <c r="J149" s="21">
        <v>4</v>
      </c>
    </row>
    <row r="150" ht="42" customHeight="1">
      <c r="A150" s="22"/>
      <c r="B150" s="23"/>
      <c r="C150" s="23"/>
      <c r="D150" s="24" t="s">
        <v>146</v>
      </c>
      <c r="E150" s="17" t="s">
        <v>37</v>
      </c>
      <c r="F150" s="18">
        <v>4</v>
      </c>
      <c r="G150" s="25"/>
      <c r="H150" s="20"/>
      <c r="I150" s="21">
        <v>141</v>
      </c>
      <c r="J150" s="21">
        <v>4</v>
      </c>
    </row>
    <row r="151" ht="42" customHeight="1">
      <c r="A151" s="22"/>
      <c r="B151" s="23"/>
      <c r="C151" s="23"/>
      <c r="D151" s="24" t="s">
        <v>147</v>
      </c>
      <c r="E151" s="17" t="s">
        <v>127</v>
      </c>
      <c r="F151" s="18">
        <v>1</v>
      </c>
      <c r="G151" s="25"/>
      <c r="H151" s="20"/>
      <c r="I151" s="21">
        <v>142</v>
      </c>
      <c r="J151" s="21">
        <v>4</v>
      </c>
    </row>
    <row r="152" ht="42" customHeight="1">
      <c r="A152" s="22"/>
      <c r="B152" s="23"/>
      <c r="C152" s="23"/>
      <c r="D152" s="24" t="s">
        <v>148</v>
      </c>
      <c r="E152" s="17" t="s">
        <v>127</v>
      </c>
      <c r="F152" s="18">
        <v>2</v>
      </c>
      <c r="G152" s="25"/>
      <c r="H152" s="20"/>
      <c r="I152" s="21">
        <v>143</v>
      </c>
      <c r="J152" s="21">
        <v>4</v>
      </c>
    </row>
    <row r="153" ht="42" customHeight="1">
      <c r="A153" s="22"/>
      <c r="B153" s="15" t="s">
        <v>149</v>
      </c>
      <c r="C153" s="15"/>
      <c r="D153" s="16"/>
      <c r="E153" s="17" t="s">
        <v>13</v>
      </c>
      <c r="F153" s="18">
        <v>1</v>
      </c>
      <c r="G153" s="19">
        <f>+G154+G159</f>
        <v>0</v>
      </c>
      <c r="H153" s="20"/>
      <c r="I153" s="21">
        <v>144</v>
      </c>
      <c r="J153" s="21">
        <v>2</v>
      </c>
    </row>
    <row r="154" ht="42" customHeight="1">
      <c r="A154" s="22"/>
      <c r="B154" s="23"/>
      <c r="C154" s="15" t="s">
        <v>107</v>
      </c>
      <c r="D154" s="16"/>
      <c r="E154" s="17" t="s">
        <v>13</v>
      </c>
      <c r="F154" s="18">
        <v>1</v>
      </c>
      <c r="G154" s="19">
        <f>+G155+G156+G157+G158</f>
        <v>0</v>
      </c>
      <c r="H154" s="20"/>
      <c r="I154" s="21">
        <v>145</v>
      </c>
      <c r="J154" s="21">
        <v>3</v>
      </c>
    </row>
    <row r="155" ht="42" customHeight="1">
      <c r="A155" s="22"/>
      <c r="B155" s="23"/>
      <c r="C155" s="23"/>
      <c r="D155" s="24" t="s">
        <v>109</v>
      </c>
      <c r="E155" s="17" t="s">
        <v>41</v>
      </c>
      <c r="F155" s="18">
        <v>810</v>
      </c>
      <c r="G155" s="25"/>
      <c r="H155" s="20"/>
      <c r="I155" s="21">
        <v>146</v>
      </c>
      <c r="J155" s="21">
        <v>4</v>
      </c>
    </row>
    <row r="156" ht="42" customHeight="1">
      <c r="A156" s="22"/>
      <c r="B156" s="23"/>
      <c r="C156" s="23"/>
      <c r="D156" s="24" t="s">
        <v>110</v>
      </c>
      <c r="E156" s="17" t="s">
        <v>46</v>
      </c>
      <c r="F156" s="18">
        <v>390</v>
      </c>
      <c r="G156" s="25"/>
      <c r="H156" s="20"/>
      <c r="I156" s="21">
        <v>147</v>
      </c>
      <c r="J156" s="21">
        <v>4</v>
      </c>
    </row>
    <row r="157" ht="42" customHeight="1">
      <c r="A157" s="22"/>
      <c r="B157" s="23"/>
      <c r="C157" s="23"/>
      <c r="D157" s="24" t="s">
        <v>112</v>
      </c>
      <c r="E157" s="17" t="s">
        <v>46</v>
      </c>
      <c r="F157" s="18">
        <v>68</v>
      </c>
      <c r="G157" s="25"/>
      <c r="H157" s="20"/>
      <c r="I157" s="21">
        <v>148</v>
      </c>
      <c r="J157" s="21">
        <v>4</v>
      </c>
    </row>
    <row r="158" ht="42" customHeight="1">
      <c r="A158" s="22"/>
      <c r="B158" s="23"/>
      <c r="C158" s="23"/>
      <c r="D158" s="24" t="s">
        <v>150</v>
      </c>
      <c r="E158" s="17" t="s">
        <v>41</v>
      </c>
      <c r="F158" s="18">
        <v>720</v>
      </c>
      <c r="G158" s="25"/>
      <c r="H158" s="20"/>
      <c r="I158" s="21">
        <v>149</v>
      </c>
      <c r="J158" s="21">
        <v>4</v>
      </c>
    </row>
    <row r="159" ht="42" customHeight="1">
      <c r="A159" s="22"/>
      <c r="B159" s="23"/>
      <c r="C159" s="15" t="s">
        <v>151</v>
      </c>
      <c r="D159" s="16"/>
      <c r="E159" s="17" t="s">
        <v>13</v>
      </c>
      <c r="F159" s="18">
        <v>1</v>
      </c>
      <c r="G159" s="19">
        <f>+G160+G161+G162</f>
        <v>0</v>
      </c>
      <c r="H159" s="20"/>
      <c r="I159" s="21">
        <v>150</v>
      </c>
      <c r="J159" s="21">
        <v>3</v>
      </c>
    </row>
    <row r="160" ht="42" customHeight="1">
      <c r="A160" s="22"/>
      <c r="B160" s="23"/>
      <c r="C160" s="23"/>
      <c r="D160" s="24" t="s">
        <v>64</v>
      </c>
      <c r="E160" s="17" t="s">
        <v>46</v>
      </c>
      <c r="F160" s="18">
        <v>620</v>
      </c>
      <c r="G160" s="25"/>
      <c r="H160" s="20"/>
      <c r="I160" s="21">
        <v>151</v>
      </c>
      <c r="J160" s="21">
        <v>4</v>
      </c>
    </row>
    <row r="161" ht="42" customHeight="1">
      <c r="A161" s="22"/>
      <c r="B161" s="23"/>
      <c r="C161" s="23"/>
      <c r="D161" s="24" t="s">
        <v>65</v>
      </c>
      <c r="E161" s="17" t="s">
        <v>46</v>
      </c>
      <c r="F161" s="18">
        <v>660</v>
      </c>
      <c r="G161" s="25"/>
      <c r="H161" s="20"/>
      <c r="I161" s="21">
        <v>152</v>
      </c>
      <c r="J161" s="21">
        <v>4</v>
      </c>
    </row>
    <row r="162" ht="42" customHeight="1">
      <c r="A162" s="22"/>
      <c r="B162" s="23"/>
      <c r="C162" s="23"/>
      <c r="D162" s="24" t="s">
        <v>152</v>
      </c>
      <c r="E162" s="17" t="s">
        <v>46</v>
      </c>
      <c r="F162" s="18">
        <v>571</v>
      </c>
      <c r="G162" s="25"/>
      <c r="H162" s="20"/>
      <c r="I162" s="21">
        <v>153</v>
      </c>
      <c r="J162" s="21">
        <v>4</v>
      </c>
    </row>
    <row r="163" ht="42" customHeight="1">
      <c r="A163" s="14" t="s">
        <v>153</v>
      </c>
      <c r="B163" s="15"/>
      <c r="C163" s="15"/>
      <c r="D163" s="16"/>
      <c r="E163" s="17" t="s">
        <v>13</v>
      </c>
      <c r="F163" s="18">
        <v>1</v>
      </c>
      <c r="G163" s="19">
        <f>+G164</f>
        <v>0</v>
      </c>
      <c r="H163" s="20"/>
      <c r="I163" s="21">
        <v>154</v>
      </c>
      <c r="J163" s="21">
        <v>1</v>
      </c>
    </row>
    <row r="164" ht="42" customHeight="1">
      <c r="A164" s="22"/>
      <c r="B164" s="15" t="s">
        <v>154</v>
      </c>
      <c r="C164" s="15"/>
      <c r="D164" s="16"/>
      <c r="E164" s="17" t="s">
        <v>13</v>
      </c>
      <c r="F164" s="18">
        <v>1</v>
      </c>
      <c r="G164" s="19">
        <f>+G165</f>
        <v>0</v>
      </c>
      <c r="H164" s="20"/>
      <c r="I164" s="21">
        <v>155</v>
      </c>
      <c r="J164" s="21">
        <v>2</v>
      </c>
    </row>
    <row r="165" ht="42" customHeight="1">
      <c r="A165" s="22"/>
      <c r="B165" s="23"/>
      <c r="C165" s="15" t="s">
        <v>155</v>
      </c>
      <c r="D165" s="16"/>
      <c r="E165" s="17" t="s">
        <v>13</v>
      </c>
      <c r="F165" s="18">
        <v>1</v>
      </c>
      <c r="G165" s="19">
        <f>+G166</f>
        <v>0</v>
      </c>
      <c r="H165" s="20"/>
      <c r="I165" s="21">
        <v>156</v>
      </c>
      <c r="J165" s="21">
        <v>3</v>
      </c>
    </row>
    <row r="166" ht="42" customHeight="1">
      <c r="A166" s="22"/>
      <c r="B166" s="23"/>
      <c r="C166" s="23"/>
      <c r="D166" s="24" t="s">
        <v>156</v>
      </c>
      <c r="E166" s="17" t="s">
        <v>157</v>
      </c>
      <c r="F166" s="18">
        <v>6</v>
      </c>
      <c r="G166" s="25"/>
      <c r="H166" s="20"/>
      <c r="I166" s="21">
        <v>157</v>
      </c>
      <c r="J166" s="21">
        <v>4</v>
      </c>
    </row>
    <row r="167" ht="42" customHeight="1">
      <c r="A167" s="14" t="s">
        <v>158</v>
      </c>
      <c r="B167" s="15"/>
      <c r="C167" s="15"/>
      <c r="D167" s="16"/>
      <c r="E167" s="17" t="s">
        <v>13</v>
      </c>
      <c r="F167" s="18">
        <v>1</v>
      </c>
      <c r="G167" s="19">
        <f>+G168+G170</f>
        <v>0</v>
      </c>
      <c r="H167" s="20"/>
      <c r="I167" s="21">
        <v>158</v>
      </c>
      <c r="J167" s="21"/>
    </row>
    <row r="168" ht="42" customHeight="1">
      <c r="A168" s="14" t="s">
        <v>159</v>
      </c>
      <c r="B168" s="15"/>
      <c r="C168" s="15"/>
      <c r="D168" s="16"/>
      <c r="E168" s="17" t="s">
        <v>13</v>
      </c>
      <c r="F168" s="18">
        <v>1</v>
      </c>
      <c r="G168" s="19">
        <f>+G169</f>
        <v>0</v>
      </c>
      <c r="H168" s="20"/>
      <c r="I168" s="21">
        <v>159</v>
      </c>
      <c r="J168" s="21">
        <v>200</v>
      </c>
    </row>
    <row r="169" ht="42" customHeight="1">
      <c r="A169" s="14" t="s">
        <v>160</v>
      </c>
      <c r="B169" s="15"/>
      <c r="C169" s="15"/>
      <c r="D169" s="16"/>
      <c r="E169" s="17" t="s">
        <v>13</v>
      </c>
      <c r="F169" s="18">
        <v>1</v>
      </c>
      <c r="G169" s="25"/>
      <c r="H169" s="20"/>
      <c r="I169" s="21">
        <v>160</v>
      </c>
      <c r="J169" s="21"/>
    </row>
    <row r="170" ht="42" customHeight="1">
      <c r="A170" s="14" t="s">
        <v>161</v>
      </c>
      <c r="B170" s="15"/>
      <c r="C170" s="15"/>
      <c r="D170" s="16"/>
      <c r="E170" s="17" t="s">
        <v>13</v>
      </c>
      <c r="F170" s="18">
        <v>1</v>
      </c>
      <c r="G170" s="19">
        <f>+G171</f>
        <v>0</v>
      </c>
      <c r="H170" s="20"/>
      <c r="I170" s="21">
        <v>161</v>
      </c>
      <c r="J170" s="21">
        <v>210</v>
      </c>
    </row>
    <row r="171" ht="42" customHeight="1">
      <c r="A171" s="14" t="s">
        <v>162</v>
      </c>
      <c r="B171" s="15"/>
      <c r="C171" s="15"/>
      <c r="D171" s="16"/>
      <c r="E171" s="17" t="s">
        <v>13</v>
      </c>
      <c r="F171" s="18">
        <v>1</v>
      </c>
      <c r="G171" s="25"/>
      <c r="H171" s="20"/>
      <c r="I171" s="21">
        <v>162</v>
      </c>
      <c r="J171" s="21"/>
    </row>
    <row r="172" ht="42" customHeight="1">
      <c r="A172" s="14" t="s">
        <v>163</v>
      </c>
      <c r="B172" s="15"/>
      <c r="C172" s="15"/>
      <c r="D172" s="16"/>
      <c r="E172" s="17" t="s">
        <v>13</v>
      </c>
      <c r="F172" s="18">
        <v>1</v>
      </c>
      <c r="G172" s="25"/>
      <c r="H172" s="20"/>
      <c r="I172" s="21">
        <v>163</v>
      </c>
      <c r="J172" s="21">
        <v>220</v>
      </c>
    </row>
    <row r="173" ht="42" customHeight="1">
      <c r="A173" s="14" t="s">
        <v>164</v>
      </c>
      <c r="B173" s="15"/>
      <c r="C173" s="15"/>
      <c r="D173" s="16"/>
      <c r="E173" s="17" t="s">
        <v>13</v>
      </c>
      <c r="F173" s="18">
        <v>1</v>
      </c>
      <c r="G173" s="19">
        <f>+G174</f>
        <v>0</v>
      </c>
      <c r="H173" s="20"/>
      <c r="I173" s="21">
        <v>164</v>
      </c>
      <c r="J173" s="21">
        <v>1</v>
      </c>
    </row>
    <row r="174" ht="42" customHeight="1">
      <c r="A174" s="22"/>
      <c r="B174" s="15" t="s">
        <v>165</v>
      </c>
      <c r="C174" s="15"/>
      <c r="D174" s="16"/>
      <c r="E174" s="17" t="s">
        <v>13</v>
      </c>
      <c r="F174" s="18">
        <v>1</v>
      </c>
      <c r="G174" s="19">
        <f>+G175</f>
        <v>0</v>
      </c>
      <c r="H174" s="20"/>
      <c r="I174" s="21">
        <v>165</v>
      </c>
      <c r="J174" s="21">
        <v>2</v>
      </c>
    </row>
    <row r="175" ht="42" customHeight="1">
      <c r="A175" s="22"/>
      <c r="B175" s="23"/>
      <c r="C175" s="15" t="s">
        <v>165</v>
      </c>
      <c r="D175" s="16"/>
      <c r="E175" s="17" t="s">
        <v>13</v>
      </c>
      <c r="F175" s="18">
        <v>1</v>
      </c>
      <c r="G175" s="19">
        <f>+G176</f>
        <v>0</v>
      </c>
      <c r="H175" s="20"/>
      <c r="I175" s="21">
        <v>166</v>
      </c>
      <c r="J175" s="21">
        <v>3</v>
      </c>
    </row>
    <row r="176" ht="42" customHeight="1">
      <c r="A176" s="22"/>
      <c r="B176" s="23"/>
      <c r="C176" s="23"/>
      <c r="D176" s="24" t="s">
        <v>166</v>
      </c>
      <c r="E176" s="17" t="s">
        <v>13</v>
      </c>
      <c r="F176" s="18">
        <v>1</v>
      </c>
      <c r="G176" s="25"/>
      <c r="H176" s="20"/>
      <c r="I176" s="21">
        <v>167</v>
      </c>
      <c r="J176" s="21">
        <v>4</v>
      </c>
    </row>
    <row r="177" ht="42" customHeight="1">
      <c r="A177" s="14" t="s">
        <v>167</v>
      </c>
      <c r="B177" s="15"/>
      <c r="C177" s="15"/>
      <c r="D177" s="16"/>
      <c r="E177" s="17" t="s">
        <v>13</v>
      </c>
      <c r="F177" s="18">
        <v>1</v>
      </c>
      <c r="G177" s="19">
        <f>+G10+G172+G173</f>
        <v>0</v>
      </c>
      <c r="H177" s="20"/>
      <c r="I177" s="21">
        <v>168</v>
      </c>
      <c r="J177" s="21">
        <v>30</v>
      </c>
    </row>
    <row r="178" ht="42" customHeight="1">
      <c r="A178" s="26" t="s">
        <v>168</v>
      </c>
      <c r="B178" s="27"/>
      <c r="C178" s="27"/>
      <c r="D178" s="28"/>
      <c r="E178" s="29" t="s">
        <v>169</v>
      </c>
      <c r="F178" s="30" t="s">
        <v>169</v>
      </c>
      <c r="G178" s="31">
        <f>G177</f>
        <v>0</v>
      </c>
      <c r="I178" s="32">
        <v>169</v>
      </c>
      <c r="J178" s="32">
        <v>90</v>
      </c>
    </row>
    <row r="179" ht="42" customHeight="1"/>
    <row r="180" ht="42" customHeight="1"/>
  </sheetData>
  <sheetProtection sheet="1" objects="1" scenarios="1" spinCount="100000" saltValue="ZnOVnb1jOZ5y1yVCpHxVB+C/J8QyGUgLeUKvBA7uzWFz+Scrd8DVy8VeyahuFEPuNp/IOxubSfI1mOKJ19V2vQ==" hashValue="6BYZwJEq6ZaogDmtS44jMMWqKW2gtYtjpEOFukrAhxRd8yLlf1VBpQnIL8SBqzKgCUiJ/AgK0hl22VueMPHlkg==" algorithmName="SHA-512" password="FD80"/>
  <mergeCells count="43">
    <mergeCell ref="A178:D17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1:D21"/>
    <mergeCell ref="C30:D30"/>
    <mergeCell ref="C34:D34"/>
    <mergeCell ref="B43:D43"/>
    <mergeCell ref="C44:D44"/>
    <mergeCell ref="C51:D51"/>
    <mergeCell ref="C62:D62"/>
    <mergeCell ref="C85:D85"/>
    <mergeCell ref="C88:D88"/>
    <mergeCell ref="C97:D97"/>
    <mergeCell ref="C104:D104"/>
    <mergeCell ref="B106:D106"/>
    <mergeCell ref="C107:D107"/>
    <mergeCell ref="C115:D115"/>
    <mergeCell ref="C118:D118"/>
    <mergeCell ref="B153:D153"/>
    <mergeCell ref="C154:D154"/>
    <mergeCell ref="C159:D159"/>
    <mergeCell ref="A163:D163"/>
    <mergeCell ref="B164:D164"/>
    <mergeCell ref="C165:D165"/>
    <mergeCell ref="A167:D167"/>
    <mergeCell ref="A168:D168"/>
    <mergeCell ref="A169:D169"/>
    <mergeCell ref="A170:D170"/>
    <mergeCell ref="A171:D171"/>
    <mergeCell ref="A172:D172"/>
    <mergeCell ref="A173:D173"/>
    <mergeCell ref="B174:D174"/>
    <mergeCell ref="C175:D175"/>
    <mergeCell ref="A177:D17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nouda shinya</cp:lastModifiedBy>
  <cp:lastPrinted>2020-10-12T05:07:54Z</cp:lastPrinted>
  <dcterms:created xsi:type="dcterms:W3CDTF">2014-01-09T08:55:00Z</dcterms:created>
  <dcterms:modified xsi:type="dcterms:W3CDTF">2026-02-03T00:40:13Z</dcterms:modified>
</cp:coreProperties>
</file>